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FOIA\Litigations\052120217034\CMCS\21 State Specific\"/>
    </mc:Choice>
  </mc:AlternateContent>
  <xr:revisionPtr revIDLastSave="0" documentId="8_{4E276904-0B41-4DEC-9F54-D6568B548F17}" xr6:coauthVersionLast="36" xr6:coauthVersionMax="36" xr10:uidLastSave="{00000000-0000-0000-0000-000000000000}"/>
  <bookViews>
    <workbookView xWindow="0" yWindow="0" windowWidth="19200" windowHeight="8150" xr2:uid="{94A0DF05-A328-4D80-A1F6-C6C3810FBB8E}"/>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5" i="1" l="1"/>
  <c r="L24" i="1"/>
  <c r="L23" i="1"/>
  <c r="L22" i="1"/>
  <c r="L21" i="1"/>
  <c r="L20" i="1"/>
  <c r="L19" i="1"/>
  <c r="L18" i="1"/>
  <c r="L17" i="1"/>
  <c r="L16" i="1"/>
  <c r="L15" i="1"/>
  <c r="L14" i="1"/>
  <c r="L13" i="1"/>
  <c r="L12" i="1"/>
  <c r="L11" i="1"/>
  <c r="L10" i="1"/>
  <c r="L9" i="1"/>
</calcChain>
</file>

<file path=xl/sharedStrings.xml><?xml version="1.0" encoding="utf-8"?>
<sst xmlns="http://schemas.openxmlformats.org/spreadsheetml/2006/main" count="78" uniqueCount="54">
  <si>
    <t>This table includes information per component (FFS, managed care, and eligibility), as well as the combination of those components to form the overall rate per state and per cycle (each cycle includes 1/3 of the states used in the national rolling estimate). The overall improper payment rate is computed by proportionally combining the FFS and managed care components based on expenditures for each component (the claims rate), then adding the eligibility component and subtracting out the overlap between the claims and eligibility component. Because of this, you cannot simply average the three components to reach the overall rate.</t>
  </si>
  <si>
    <t>This table includes information on both the projected improper payments (the estimated numbers used for national reporting to represent the entire Medicaid program) and the sample improper payments (the numbers associated with the actual reviewed sample of claims that are used to extrapolate out to the entire universe of claims).</t>
  </si>
  <si>
    <t>This information does not include situations where documentation was received or findings disputes were requested after the cycle cutoff date. However, these instances may be eligible for continued processing and may result in a recalculation of a state's improper payment rate after the officially reported rate.</t>
  </si>
  <si>
    <t>States have flexibility to design their policies and operate their programs to meet the individual needs of the state, such as the composition of the state programs between components such as FFS and managed care payment structure. FFS includes the traditional method of paying for medical services under which a state pays providers for each service rendered to individual beneficiaries, while managed care is a delivery system in which a state makes a monthly capitated payment to a managed care organization, which is responsible for managing beneficiary care. Each FFS claim selected undergoes a medical and data processing review, while managed care payments are subjected to only a data processing review. PERM has historically seen a lower instance of improper payments in managed care, based on differences in the review standards that apply to claims from the two service delivery models. Due to the differing review methodology, it is important to note that states rates are often not comparable due to the varying distribution between FFS and managed care expenditures. Also, please note that some states are 100% FFS and do not have a managed care program at all (those states are marked with "--" in the managed care columns).</t>
  </si>
  <si>
    <t>Improper payments do not necessarily represent expenses that should not have occurred. Improper payments also include instances where there is insufficient or no documentation to support the payment as proper. A majority of Medicaid improper payments were due to instances where information required for payment or eligibility determination was missing from the claim or state systems and/or states did not follow the appropriate process for enrolling providers and/or determining beneficiary eligibility. However, these improper payments do not necessarily represent payments to illegitimate providers or ineligible beneficiaries. If the missing information had been on the claim and/or had the state complied with the enrollment or redetermination requirements, then the claims may have been payable. Another smaller proportion of improper payments are considered a known monetary loss to the program, which are claims where CMS determines the Medicaid payment should not have occurred or should have been made in a different amount.</t>
  </si>
  <si>
    <t>Please note that the eligibility component includes identical reviews of both FFS and managed care claims. Additionally, please note that the expenditures prior to 2019 are based on the total computable dollars (the sum of the federal and state share), since 2019 is the first year that CMS was able to obtain and utilize state-specific FMAP values for the Medicaid improper payment rate calculations. Previously, a federal proportion was applied only nationally for calculation purposes.</t>
  </si>
  <si>
    <t>State</t>
  </si>
  <si>
    <t>Overall</t>
  </si>
  <si>
    <t>Fee-For-Service</t>
  </si>
  <si>
    <t>Managed Care</t>
  </si>
  <si>
    <t>Eligibility</t>
  </si>
  <si>
    <t>Projected IP Rate</t>
  </si>
  <si>
    <t>Projected Monetary Loss IP Rate</t>
  </si>
  <si>
    <t>Projected Confidence Interval</t>
  </si>
  <si>
    <t>Projected IP ($ mil)</t>
  </si>
  <si>
    <t>Sampled IP</t>
  </si>
  <si>
    <t>Projected Expenditures ($ mil)</t>
  </si>
  <si>
    <t>% of Total Projected Expenditures</t>
  </si>
  <si>
    <t>Sampled Expenditures</t>
  </si>
  <si>
    <t>Arkansas</t>
  </si>
  <si>
    <t>27.5% - 40.4%</t>
  </si>
  <si>
    <t>Connecticut</t>
  </si>
  <si>
    <t>37.9% - 49.8%</t>
  </si>
  <si>
    <t>Delaware</t>
  </si>
  <si>
    <t>25.4% - 37.2%</t>
  </si>
  <si>
    <t>Idaho</t>
  </si>
  <si>
    <t>34.0% - 45.6%</t>
  </si>
  <si>
    <t>Illinois</t>
  </si>
  <si>
    <t>32.5% - 42.1%</t>
  </si>
  <si>
    <t>Kansas</t>
  </si>
  <si>
    <t>21.4% - 34.2%</t>
  </si>
  <si>
    <t>Michigan</t>
  </si>
  <si>
    <t>10.9% - 17.1%</t>
  </si>
  <si>
    <t>Minnesota</t>
  </si>
  <si>
    <t>15.8% - 21.5%</t>
  </si>
  <si>
    <t>Missouri</t>
  </si>
  <si>
    <t>28.1% - 35.3%</t>
  </si>
  <si>
    <t>New Mexico</t>
  </si>
  <si>
    <t>8.8% - 12.5%</t>
  </si>
  <si>
    <t>North Dakota</t>
  </si>
  <si>
    <t>23.6% - 33.0%</t>
  </si>
  <si>
    <t>Ohio</t>
  </si>
  <si>
    <t>40.4% - 48.2%</t>
  </si>
  <si>
    <t>Oklahoma</t>
  </si>
  <si>
    <t>9.8% - 19.6%</t>
  </si>
  <si>
    <t>Pennsylvania</t>
  </si>
  <si>
    <t>11.5% - 17.0%</t>
  </si>
  <si>
    <t>Virginia</t>
  </si>
  <si>
    <t>9.3% - 14.4%</t>
  </si>
  <si>
    <t>Wisconsin</t>
  </si>
  <si>
    <t>18.9% - 24.6%</t>
  </si>
  <si>
    <t>Wyoming</t>
  </si>
  <si>
    <t>5.4% - 15.1%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</si>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</sst>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quot;$&quot;#,##0.0_);\(&quot;$&quot;#,##0.0\)"/>
  </numFmts>
  <fonts count="5" x14ac:knownFonts="1">
    <font>
      <sz val="11"/>
      <color theme="1"/>
      <name val="Calibri"/>
      <family val="2"/>
      <scheme val="minor"/>
    </font>
    <font>
      <sz val="11"/>
      <color theme="1"/>
      <name val="Calibri"/>
      <family val="2"/>
      <scheme val="minor"/>
    </font>
    <font>
      <sz val="9"/>
      <name val="Calibri"/>
      <family val="2"/>
      <scheme val="minor"/>
    </font>
    <font>
      <sz val="9"/>
      <color theme="1"/>
      <name val="Calibri"/>
      <family val="2"/>
      <scheme val="minor"/>
    </font>
    <font>
      <b/>
      <sz val="9"/>
      <color theme="0"/>
      <name val="Calibri"/>
      <family val="2"/>
      <scheme val="minor"/>
    </font>
  </fonts>
  <fills count="4">
    <fill>
      <patternFill patternType="none"/>
    </fill>
    <fill>
      <patternFill patternType="gray125"/>
    </fill>
    <fill>
      <patternFill patternType="solid">
        <fgColor theme="3" tint="0.59999389629810485"/>
        <bgColor indexed="64"/>
      </patternFill>
    </fill>
    <fill>
      <patternFill patternType="solid">
        <fgColor theme="3" tint="-0.249977111117893"/>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1">
    <xf numFmtId="0" fontId="0" fillId="0" borderId="0" xfId="0"/>
    <xf numFmtId="0" fontId="4" fillId="3" borderId="4" xfId="0" applyFont="1" applyFill="1" applyBorder="1" applyAlignment="1">
      <alignment horizontal="center" vertical="center" wrapText="1"/>
    </xf>
    <xf numFmtId="164" fontId="4" fillId="2" borderId="4" xfId="2"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164" fontId="4" fillId="3" borderId="4" xfId="2" applyNumberFormat="1" applyFont="1" applyFill="1" applyBorder="1" applyAlignment="1">
      <alignment horizontal="center" vertical="center" wrapText="1"/>
    </xf>
    <xf numFmtId="0" fontId="3" fillId="0" borderId="4" xfId="0" applyFont="1" applyBorder="1" applyAlignment="1">
      <alignment vertical="center" wrapText="1"/>
    </xf>
    <xf numFmtId="164" fontId="3" fillId="0" borderId="4" xfId="2" applyNumberFormat="1" applyFont="1" applyBorder="1" applyAlignment="1">
      <alignment vertical="center" wrapText="1"/>
    </xf>
    <xf numFmtId="164" fontId="3" fillId="0" borderId="4" xfId="2" applyNumberFormat="1" applyFont="1" applyFill="1" applyBorder="1" applyAlignment="1">
      <alignment wrapText="1"/>
    </xf>
    <xf numFmtId="0" fontId="3" fillId="0" borderId="4" xfId="0" applyFont="1" applyBorder="1" applyAlignment="1">
      <alignment horizontal="right" vertical="center" wrapText="1"/>
    </xf>
    <xf numFmtId="165" fontId="3" fillId="0" borderId="4" xfId="1" applyNumberFormat="1" applyFont="1" applyBorder="1" applyAlignment="1">
      <alignment vertical="center" wrapText="1"/>
    </xf>
    <xf numFmtId="165" fontId="3" fillId="0" borderId="4" xfId="1" applyNumberFormat="1" applyFont="1" applyFill="1" applyBorder="1" applyAlignment="1">
      <alignment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4" fillId="2"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164" fontId="4" fillId="2" borderId="4" xfId="2" applyNumberFormat="1" applyFont="1" applyFill="1" applyBorder="1" applyAlignment="1">
      <alignment horizontal="center" vertical="center" wrapText="1"/>
    </xf>
    <xf numFmtId="164" fontId="4" fillId="3" borderId="4" xfId="2"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AD99E-9098-4221-AA85-833254A6F181}">
  <dimension ref="A1:V25"/>
  <sheetViews>
    <sheetView tabSelected="1" topLeftCell="A4" workbookViewId="0">
      <selection activeCell="N25" sqref="N25"/>
    </sheetView>
  </sheetViews>
  <sheetFormatPr defaultRowHeight="14.5" x14ac:dyDescent="0.35"/>
  <cols>
    <col min="1" max="1" width="10.7265625" bestFit="1" customWidth="1"/>
    <col min="4" max="4" width="10.453125" bestFit="1" customWidth="1"/>
    <col min="11" max="11" width="10.54296875" customWidth="1"/>
    <col min="12" max="12" width="10.08984375" customWidth="1"/>
    <col min="13" max="13" width="9.90625" bestFit="1" customWidth="1"/>
    <col min="16" max="16" width="9.54296875" customWidth="1"/>
    <col min="21" max="21" width="10.54296875" customWidth="1"/>
    <col min="22" max="22" width="9.90625" bestFit="1" customWidth="1"/>
  </cols>
  <sheetData>
    <row r="1" spans="1:22" ht="42" customHeight="1" x14ac:dyDescent="0.35">
      <c r="A1" s="18" t="s">
        <v>0</v>
      </c>
      <c r="B1" s="19"/>
      <c r="C1" s="19"/>
      <c r="D1" s="19"/>
      <c r="E1" s="19"/>
      <c r="F1" s="19"/>
      <c r="G1" s="19"/>
      <c r="H1" s="19"/>
      <c r="I1" s="19"/>
      <c r="J1" s="19"/>
      <c r="K1" s="19"/>
      <c r="L1" s="19"/>
      <c r="M1" s="19"/>
      <c r="N1" s="19"/>
      <c r="O1" s="19"/>
      <c r="P1" s="19"/>
      <c r="Q1" s="19"/>
      <c r="R1" s="19"/>
      <c r="S1" s="19"/>
      <c r="T1" s="19"/>
      <c r="U1" s="19"/>
      <c r="V1" s="20"/>
    </row>
    <row r="2" spans="1:22" ht="29" customHeight="1" x14ac:dyDescent="0.35">
      <c r="A2" s="18" t="s">
        <v>1</v>
      </c>
      <c r="B2" s="19"/>
      <c r="C2" s="19"/>
      <c r="D2" s="19"/>
      <c r="E2" s="19"/>
      <c r="F2" s="19"/>
      <c r="G2" s="19"/>
      <c r="H2" s="19"/>
      <c r="I2" s="19"/>
      <c r="J2" s="19"/>
      <c r="K2" s="19"/>
      <c r="L2" s="19"/>
      <c r="M2" s="19"/>
      <c r="N2" s="19"/>
      <c r="O2" s="19"/>
      <c r="P2" s="19"/>
      <c r="Q2" s="19"/>
      <c r="R2" s="19"/>
      <c r="S2" s="19"/>
      <c r="T2" s="19"/>
      <c r="U2" s="19"/>
      <c r="V2" s="20"/>
    </row>
    <row r="3" spans="1:22" ht="29.5" customHeight="1" x14ac:dyDescent="0.35">
      <c r="A3" s="18" t="s">
        <v>2</v>
      </c>
      <c r="B3" s="19"/>
      <c r="C3" s="19"/>
      <c r="D3" s="19"/>
      <c r="E3" s="19"/>
      <c r="F3" s="19"/>
      <c r="G3" s="19"/>
      <c r="H3" s="19"/>
      <c r="I3" s="19"/>
      <c r="J3" s="19"/>
      <c r="K3" s="19"/>
      <c r="L3" s="19"/>
      <c r="M3" s="19"/>
      <c r="N3" s="19"/>
      <c r="O3" s="19"/>
      <c r="P3" s="19"/>
      <c r="Q3" s="19"/>
      <c r="R3" s="19"/>
      <c r="S3" s="19"/>
      <c r="T3" s="19"/>
      <c r="U3" s="19"/>
      <c r="V3" s="20"/>
    </row>
    <row r="4" spans="1:22" ht="63.5" customHeight="1" x14ac:dyDescent="0.35">
      <c r="A4" s="18" t="s">
        <v>3</v>
      </c>
      <c r="B4" s="19"/>
      <c r="C4" s="19"/>
      <c r="D4" s="19"/>
      <c r="E4" s="19"/>
      <c r="F4" s="19"/>
      <c r="G4" s="19"/>
      <c r="H4" s="19"/>
      <c r="I4" s="19"/>
      <c r="J4" s="19"/>
      <c r="K4" s="19"/>
      <c r="L4" s="19"/>
      <c r="M4" s="19"/>
      <c r="N4" s="19"/>
      <c r="O4" s="19"/>
      <c r="P4" s="19"/>
      <c r="Q4" s="19"/>
      <c r="R4" s="19"/>
      <c r="S4" s="19"/>
      <c r="T4" s="19"/>
      <c r="U4" s="19"/>
      <c r="V4" s="20"/>
    </row>
    <row r="5" spans="1:22" ht="53" customHeight="1" x14ac:dyDescent="0.35">
      <c r="A5" s="18" t="s">
        <v>4</v>
      </c>
      <c r="B5" s="19"/>
      <c r="C5" s="19"/>
      <c r="D5" s="19"/>
      <c r="E5" s="19"/>
      <c r="F5" s="19"/>
      <c r="G5" s="19"/>
      <c r="H5" s="19"/>
      <c r="I5" s="19"/>
      <c r="J5" s="19"/>
      <c r="K5" s="19"/>
      <c r="L5" s="19"/>
      <c r="M5" s="19"/>
      <c r="N5" s="19"/>
      <c r="O5" s="19"/>
      <c r="P5" s="19"/>
      <c r="Q5" s="19"/>
      <c r="R5" s="19"/>
      <c r="S5" s="19"/>
      <c r="T5" s="19"/>
      <c r="U5" s="19"/>
      <c r="V5" s="20"/>
    </row>
    <row r="6" spans="1:22" ht="34" customHeight="1" x14ac:dyDescent="0.35">
      <c r="A6" s="11" t="s">
        <v>5</v>
      </c>
      <c r="B6" s="12"/>
      <c r="C6" s="12"/>
      <c r="D6" s="12"/>
      <c r="E6" s="12"/>
      <c r="F6" s="12"/>
      <c r="G6" s="12"/>
      <c r="H6" s="12"/>
      <c r="I6" s="12"/>
      <c r="J6" s="12"/>
      <c r="K6" s="12"/>
      <c r="L6" s="12"/>
      <c r="M6" s="12"/>
      <c r="N6" s="12"/>
      <c r="O6" s="12"/>
      <c r="P6" s="12"/>
      <c r="Q6" s="12"/>
      <c r="R6" s="12"/>
      <c r="S6" s="12"/>
      <c r="T6" s="12"/>
      <c r="U6" s="12"/>
      <c r="V6" s="13"/>
    </row>
    <row r="7" spans="1:22" x14ac:dyDescent="0.35">
      <c r="A7" s="14" t="s">
        <v>6</v>
      </c>
      <c r="B7" s="15" t="s">
        <v>7</v>
      </c>
      <c r="C7" s="15"/>
      <c r="D7" s="15"/>
      <c r="E7" s="15"/>
      <c r="F7" s="15"/>
      <c r="G7" s="16" t="s">
        <v>8</v>
      </c>
      <c r="H7" s="16"/>
      <c r="I7" s="16"/>
      <c r="J7" s="16"/>
      <c r="K7" s="16"/>
      <c r="L7" s="16"/>
      <c r="M7" s="16"/>
      <c r="N7" s="17" t="s">
        <v>9</v>
      </c>
      <c r="O7" s="17"/>
      <c r="P7" s="17"/>
      <c r="Q7" s="16" t="s">
        <v>10</v>
      </c>
      <c r="R7" s="16"/>
      <c r="S7" s="16"/>
      <c r="T7" s="16"/>
      <c r="U7" s="16"/>
      <c r="V7" s="16"/>
    </row>
    <row r="8" spans="1:22" ht="48" x14ac:dyDescent="0.35">
      <c r="A8" s="14"/>
      <c r="B8" s="1" t="s">
        <v>11</v>
      </c>
      <c r="C8" s="1" t="s">
        <v>12</v>
      </c>
      <c r="D8" s="1" t="s">
        <v>13</v>
      </c>
      <c r="E8" s="1" t="s">
        <v>14</v>
      </c>
      <c r="F8" s="1" t="s">
        <v>15</v>
      </c>
      <c r="G8" s="2" t="s">
        <v>11</v>
      </c>
      <c r="H8" s="2" t="s">
        <v>12</v>
      </c>
      <c r="I8" s="3" t="s">
        <v>14</v>
      </c>
      <c r="J8" s="3" t="s">
        <v>15</v>
      </c>
      <c r="K8" s="3" t="s">
        <v>16</v>
      </c>
      <c r="L8" s="3" t="s">
        <v>17</v>
      </c>
      <c r="M8" s="3" t="s">
        <v>18</v>
      </c>
      <c r="N8" s="4" t="s">
        <v>11</v>
      </c>
      <c r="O8" s="1" t="s">
        <v>14</v>
      </c>
      <c r="P8" s="1" t="s">
        <v>16</v>
      </c>
      <c r="Q8" s="2" t="s">
        <v>11</v>
      </c>
      <c r="R8" s="2" t="s">
        <v>12</v>
      </c>
      <c r="S8" s="3" t="s">
        <v>14</v>
      </c>
      <c r="T8" s="3" t="s">
        <v>15</v>
      </c>
      <c r="U8" s="3" t="s">
        <v>16</v>
      </c>
      <c r="V8" s="3" t="s">
        <v>18</v>
      </c>
    </row>
    <row r="9" spans="1:22" x14ac:dyDescent="0.35">
      <c r="A9" s="5" t="s">
        <v>19</v>
      </c>
      <c r="B9" s="6">
        <v>0.33972000000000002</v>
      </c>
      <c r="C9" s="7">
        <v>7.5700000000000003E-2</v>
      </c>
      <c r="D9" s="8" t="s">
        <v>20</v>
      </c>
      <c r="E9" s="9">
        <v>1573.3339840000001</v>
      </c>
      <c r="F9" s="9">
        <v>249196.00659999999</v>
      </c>
      <c r="G9" s="6">
        <v>0.17943999999999999</v>
      </c>
      <c r="H9" s="7">
        <v>3.7174969000000002E-2</v>
      </c>
      <c r="I9" s="9">
        <v>831.06004189999999</v>
      </c>
      <c r="J9" s="9">
        <v>210944.06659999999</v>
      </c>
      <c r="K9" s="9">
        <v>4631.2885429999997</v>
      </c>
      <c r="L9" s="6">
        <f t="shared" ref="L9:L25" si="0">K9/SUM(K9,P9)</f>
        <v>1</v>
      </c>
      <c r="M9" s="9">
        <v>1234286.649</v>
      </c>
      <c r="N9" s="10" t="s">
        <v>53</v>
      </c>
      <c r="O9" s="10" t="s">
        <v>53</v>
      </c>
      <c r="P9" s="10" t="s">
        <v>53</v>
      </c>
      <c r="Q9" s="6">
        <v>0.19531999999999999</v>
      </c>
      <c r="R9" s="6">
        <v>4.00283024E-2</v>
      </c>
      <c r="S9" s="9">
        <v>904.59950049999998</v>
      </c>
      <c r="T9" s="9">
        <v>38251.94</v>
      </c>
      <c r="U9" s="9">
        <v>4631.2885429999997</v>
      </c>
      <c r="V9" s="9">
        <v>280156.18</v>
      </c>
    </row>
    <row r="10" spans="1:22" x14ac:dyDescent="0.35">
      <c r="A10" s="5" t="s">
        <v>21</v>
      </c>
      <c r="B10" s="6">
        <v>0.43839</v>
      </c>
      <c r="C10" s="7">
        <v>2.9499999999999998E-2</v>
      </c>
      <c r="D10" s="8" t="s">
        <v>22</v>
      </c>
      <c r="E10" s="9">
        <v>2085.5798279999999</v>
      </c>
      <c r="F10" s="9">
        <v>437131.4045</v>
      </c>
      <c r="G10" s="6">
        <v>0.13481000000000001</v>
      </c>
      <c r="H10" s="7">
        <v>1.0469624300000001E-2</v>
      </c>
      <c r="I10" s="9">
        <v>641.35324809999997</v>
      </c>
      <c r="J10" s="9">
        <v>165481.95449999999</v>
      </c>
      <c r="K10" s="9">
        <v>4757.3254219999999</v>
      </c>
      <c r="L10" s="6">
        <f t="shared" si="0"/>
        <v>1</v>
      </c>
      <c r="M10" s="9">
        <v>1356435.3740000001</v>
      </c>
      <c r="N10" s="10" t="s">
        <v>53</v>
      </c>
      <c r="O10" s="10" t="s">
        <v>53</v>
      </c>
      <c r="P10" s="10" t="s">
        <v>53</v>
      </c>
      <c r="Q10" s="6">
        <v>0.35088000000000003</v>
      </c>
      <c r="R10" s="6">
        <v>1.9198448100000001E-2</v>
      </c>
      <c r="S10" s="9">
        <v>1669.26683</v>
      </c>
      <c r="T10" s="9">
        <v>271649.45</v>
      </c>
      <c r="U10" s="9">
        <v>4757.3254219999999</v>
      </c>
      <c r="V10" s="9">
        <v>673991.65</v>
      </c>
    </row>
    <row r="11" spans="1:22" x14ac:dyDescent="0.35">
      <c r="A11" s="5" t="s">
        <v>23</v>
      </c>
      <c r="B11" s="6">
        <v>0.31296000000000002</v>
      </c>
      <c r="C11" s="7">
        <v>2.0999999999999999E-3</v>
      </c>
      <c r="D11" s="8" t="s">
        <v>24</v>
      </c>
      <c r="E11" s="9">
        <v>861.82288029999995</v>
      </c>
      <c r="F11" s="9">
        <v>603776.95369999995</v>
      </c>
      <c r="G11" s="6">
        <v>0.42288999999999999</v>
      </c>
      <c r="H11" s="7">
        <v>1.76605533E-2</v>
      </c>
      <c r="I11" s="9">
        <v>129.06451390000001</v>
      </c>
      <c r="J11" s="9">
        <v>267381.03370000003</v>
      </c>
      <c r="K11" s="9">
        <v>305.19813900000003</v>
      </c>
      <c r="L11" s="6">
        <f t="shared" si="0"/>
        <v>0.11082826410072</v>
      </c>
      <c r="M11" s="9">
        <v>2357124.2990000001</v>
      </c>
      <c r="N11" s="6">
        <v>0</v>
      </c>
      <c r="O11" s="9">
        <v>0</v>
      </c>
      <c r="P11" s="9">
        <v>2448.5952320000001</v>
      </c>
      <c r="Q11" s="6">
        <v>0.27916999999999997</v>
      </c>
      <c r="R11" s="6">
        <v>1.285743E-4</v>
      </c>
      <c r="S11" s="9">
        <v>768.7899367</v>
      </c>
      <c r="T11" s="9">
        <v>336395.92</v>
      </c>
      <c r="U11" s="9">
        <v>2753.7933710000002</v>
      </c>
      <c r="V11" s="9">
        <v>655554.35</v>
      </c>
    </row>
    <row r="12" spans="1:22" x14ac:dyDescent="0.35">
      <c r="A12" s="5" t="s">
        <v>25</v>
      </c>
      <c r="B12" s="6">
        <v>0.39804</v>
      </c>
      <c r="C12" s="7">
        <v>2.3699999999999999E-2</v>
      </c>
      <c r="D12" s="8" t="s">
        <v>26</v>
      </c>
      <c r="E12" s="9">
        <v>560.96952480000004</v>
      </c>
      <c r="F12" s="9">
        <v>141248.82920000001</v>
      </c>
      <c r="G12" s="6">
        <v>0.2278</v>
      </c>
      <c r="H12" s="7">
        <v>3.1752767000000001E-3</v>
      </c>
      <c r="I12" s="9">
        <v>295.01198740000001</v>
      </c>
      <c r="J12" s="9">
        <v>83905.049159999995</v>
      </c>
      <c r="K12" s="9">
        <v>1295.076104</v>
      </c>
      <c r="L12" s="6">
        <f t="shared" si="0"/>
        <v>0.9189194431027452</v>
      </c>
      <c r="M12" s="9">
        <v>774736.67749999999</v>
      </c>
      <c r="N12" s="6">
        <v>0</v>
      </c>
      <c r="O12" s="9">
        <v>0</v>
      </c>
      <c r="P12" s="9">
        <v>114.270617</v>
      </c>
      <c r="Q12" s="6">
        <v>0.23866999999999999</v>
      </c>
      <c r="R12" s="6">
        <v>2.0843872699999998E-2</v>
      </c>
      <c r="S12" s="9">
        <v>336.36785429999998</v>
      </c>
      <c r="T12" s="9">
        <v>57343.78</v>
      </c>
      <c r="U12" s="9">
        <v>1409.3467209999999</v>
      </c>
      <c r="V12" s="9">
        <v>279333.07</v>
      </c>
    </row>
    <row r="13" spans="1:22" x14ac:dyDescent="0.35">
      <c r="A13" s="5" t="s">
        <v>27</v>
      </c>
      <c r="B13" s="6">
        <v>0.37256</v>
      </c>
      <c r="C13" s="7">
        <v>3.3599999999999998E-2</v>
      </c>
      <c r="D13" s="8" t="s">
        <v>28</v>
      </c>
      <c r="E13" s="9">
        <v>4444.6364800000001</v>
      </c>
      <c r="F13" s="9">
        <v>359741.26539999997</v>
      </c>
      <c r="G13" s="6">
        <v>8.3239999999999995E-2</v>
      </c>
      <c r="H13" s="7">
        <v>2.14024833E-2</v>
      </c>
      <c r="I13" s="9">
        <v>348.63957299999998</v>
      </c>
      <c r="J13" s="9">
        <v>112058.1154</v>
      </c>
      <c r="K13" s="9">
        <v>4188.2168419999998</v>
      </c>
      <c r="L13" s="6">
        <f t="shared" si="0"/>
        <v>0.35107040381607629</v>
      </c>
      <c r="M13" s="9">
        <v>2574081.0869999998</v>
      </c>
      <c r="N13" s="6">
        <v>0</v>
      </c>
      <c r="O13" s="9">
        <v>0</v>
      </c>
      <c r="P13" s="9">
        <v>7741.6319759999997</v>
      </c>
      <c r="Q13" s="6">
        <v>0.35367999999999999</v>
      </c>
      <c r="R13" s="6">
        <v>2.6272070599999999E-2</v>
      </c>
      <c r="S13" s="9">
        <v>4219.3023910000002</v>
      </c>
      <c r="T13" s="9">
        <v>247683.15</v>
      </c>
      <c r="U13" s="9">
        <v>11929.848819999999</v>
      </c>
      <c r="V13" s="9">
        <v>1654246.85</v>
      </c>
    </row>
    <row r="14" spans="1:22" x14ac:dyDescent="0.35">
      <c r="A14" s="5" t="s">
        <v>29</v>
      </c>
      <c r="B14" s="6">
        <v>0.27800999999999998</v>
      </c>
      <c r="C14" s="7">
        <v>1.44E-2</v>
      </c>
      <c r="D14" s="8" t="s">
        <v>30</v>
      </c>
      <c r="E14" s="9">
        <v>518.76441620000003</v>
      </c>
      <c r="F14" s="9">
        <v>220248.74220000001</v>
      </c>
      <c r="G14" s="6">
        <v>4.4350000000000001E-2</v>
      </c>
      <c r="H14" s="7">
        <v>0</v>
      </c>
      <c r="I14" s="9">
        <v>6.7975133999999997</v>
      </c>
      <c r="J14" s="9">
        <v>23194.28224</v>
      </c>
      <c r="K14" s="9">
        <v>153.27927800000001</v>
      </c>
      <c r="L14" s="6">
        <f t="shared" si="0"/>
        <v>8.2144546897663581E-2</v>
      </c>
      <c r="M14" s="9">
        <v>1095945.868</v>
      </c>
      <c r="N14" s="6">
        <v>0</v>
      </c>
      <c r="O14" s="9">
        <v>0</v>
      </c>
      <c r="P14" s="9">
        <v>1712.6909390000001</v>
      </c>
      <c r="Q14" s="6">
        <v>0.27537</v>
      </c>
      <c r="R14" s="6">
        <v>1.4412230099999999E-2</v>
      </c>
      <c r="S14" s="9">
        <v>513.83875790000002</v>
      </c>
      <c r="T14" s="9">
        <v>197054.46</v>
      </c>
      <c r="U14" s="9">
        <v>1865.970217</v>
      </c>
      <c r="V14" s="9">
        <v>593472.18999999994</v>
      </c>
    </row>
    <row r="15" spans="1:22" x14ac:dyDescent="0.35">
      <c r="A15" s="5" t="s">
        <v>31</v>
      </c>
      <c r="B15" s="6">
        <v>0.13983000000000001</v>
      </c>
      <c r="C15" s="7">
        <v>1.1599999999999999E-2</v>
      </c>
      <c r="D15" s="8" t="s">
        <v>32</v>
      </c>
      <c r="E15" s="9">
        <v>1574.6692149999999</v>
      </c>
      <c r="F15" s="9">
        <v>131167.3463</v>
      </c>
      <c r="G15" s="6">
        <v>7.6880000000000004E-2</v>
      </c>
      <c r="H15" s="7">
        <v>5.3358049000000003E-3</v>
      </c>
      <c r="I15" s="9">
        <v>274.08007429999998</v>
      </c>
      <c r="J15" s="9">
        <v>69271.896340000007</v>
      </c>
      <c r="K15" s="9">
        <v>3564.913149</v>
      </c>
      <c r="L15" s="6">
        <f t="shared" si="0"/>
        <v>0.31656507578605497</v>
      </c>
      <c r="M15" s="9">
        <v>1906151.281</v>
      </c>
      <c r="N15" s="6">
        <v>0</v>
      </c>
      <c r="O15" s="9">
        <v>0</v>
      </c>
      <c r="P15" s="9">
        <v>7696.3200749999996</v>
      </c>
      <c r="Q15" s="6">
        <v>0.11837</v>
      </c>
      <c r="R15" s="6">
        <v>9.8995529000000006E-3</v>
      </c>
      <c r="S15" s="9">
        <v>1333.0329919999999</v>
      </c>
      <c r="T15" s="9">
        <v>61895.45</v>
      </c>
      <c r="U15" s="9">
        <v>11261.23322</v>
      </c>
      <c r="V15" s="9">
        <v>915226.4</v>
      </c>
    </row>
    <row r="16" spans="1:22" x14ac:dyDescent="0.35">
      <c r="A16" s="5" t="s">
        <v>33</v>
      </c>
      <c r="B16" s="6">
        <v>0.18648000000000001</v>
      </c>
      <c r="C16" s="7">
        <v>7.6E-3</v>
      </c>
      <c r="D16" s="8" t="s">
        <v>34</v>
      </c>
      <c r="E16" s="9">
        <v>1329.751593</v>
      </c>
      <c r="F16" s="9">
        <v>129779.6347</v>
      </c>
      <c r="G16" s="6">
        <v>0.27527000000000001</v>
      </c>
      <c r="H16" s="7">
        <v>1.4043797999999999E-3</v>
      </c>
      <c r="I16" s="9">
        <v>964.0804693</v>
      </c>
      <c r="J16" s="9">
        <v>106196.6747</v>
      </c>
      <c r="K16" s="9">
        <v>3502.274449</v>
      </c>
      <c r="L16" s="6">
        <f t="shared" si="0"/>
        <v>0.49115941784236</v>
      </c>
      <c r="M16" s="9">
        <v>611925.1102</v>
      </c>
      <c r="N16" s="6">
        <v>0</v>
      </c>
      <c r="O16" s="9">
        <v>0</v>
      </c>
      <c r="P16" s="9">
        <v>3628.3522309999998</v>
      </c>
      <c r="Q16" s="6">
        <v>5.9299999999999999E-2</v>
      </c>
      <c r="R16" s="6">
        <v>6.8721587000000004E-3</v>
      </c>
      <c r="S16" s="9">
        <v>422.84030310000003</v>
      </c>
      <c r="T16" s="9">
        <v>23582.959999999999</v>
      </c>
      <c r="U16" s="9">
        <v>7130.6266800000003</v>
      </c>
      <c r="V16" s="9">
        <v>415449.39</v>
      </c>
    </row>
    <row r="17" spans="1:22" x14ac:dyDescent="0.35">
      <c r="A17" s="5" t="s">
        <v>35</v>
      </c>
      <c r="B17" s="6">
        <v>0.31730000000000003</v>
      </c>
      <c r="C17" s="7">
        <v>8.6999999999999994E-3</v>
      </c>
      <c r="D17" s="8" t="s">
        <v>36</v>
      </c>
      <c r="E17" s="9">
        <v>2063.2685759999999</v>
      </c>
      <c r="F17" s="9">
        <v>599531.40350000001</v>
      </c>
      <c r="G17" s="6">
        <v>0.16397</v>
      </c>
      <c r="H17" s="7">
        <v>5.2634309000000002E-3</v>
      </c>
      <c r="I17" s="9">
        <v>791.02598950000004</v>
      </c>
      <c r="J17" s="9">
        <v>505438.87349999999</v>
      </c>
      <c r="K17" s="9">
        <v>4824.1882159999996</v>
      </c>
      <c r="L17" s="6">
        <f t="shared" si="0"/>
        <v>0.74189992868809773</v>
      </c>
      <c r="M17" s="9">
        <v>2052170.794</v>
      </c>
      <c r="N17" s="6">
        <v>0</v>
      </c>
      <c r="O17" s="9">
        <v>0</v>
      </c>
      <c r="P17" s="9">
        <v>1678.290123</v>
      </c>
      <c r="Q17" s="6">
        <v>0.22275</v>
      </c>
      <c r="R17" s="6">
        <v>4.8231797999999998E-3</v>
      </c>
      <c r="S17" s="9">
        <v>1448.445921</v>
      </c>
      <c r="T17" s="9">
        <v>94092.53</v>
      </c>
      <c r="U17" s="9">
        <v>6502.4783390000002</v>
      </c>
      <c r="V17" s="9">
        <v>667764.35</v>
      </c>
    </row>
    <row r="18" spans="1:22" x14ac:dyDescent="0.35">
      <c r="A18" s="5" t="s">
        <v>37</v>
      </c>
      <c r="B18" s="6">
        <v>0.10644000000000001</v>
      </c>
      <c r="C18" s="7">
        <v>1.54E-2</v>
      </c>
      <c r="D18" s="8" t="s">
        <v>38</v>
      </c>
      <c r="E18" s="9">
        <v>412.6524235</v>
      </c>
      <c r="F18" s="9">
        <v>145028.1783</v>
      </c>
      <c r="G18" s="6">
        <v>0.48860999999999999</v>
      </c>
      <c r="H18" s="7">
        <v>8.9965097100000002E-2</v>
      </c>
      <c r="I18" s="9">
        <v>319.50003820000001</v>
      </c>
      <c r="J18" s="9">
        <v>136481.7083</v>
      </c>
      <c r="K18" s="9">
        <v>653.899585</v>
      </c>
      <c r="L18" s="6">
        <f t="shared" si="0"/>
        <v>0.16866388846844621</v>
      </c>
      <c r="M18" s="9">
        <v>351280.9889</v>
      </c>
      <c r="N18" s="6">
        <v>0</v>
      </c>
      <c r="O18" s="9">
        <v>0</v>
      </c>
      <c r="P18" s="9">
        <v>3223.039284</v>
      </c>
      <c r="Q18" s="6">
        <v>2.6190000000000001E-2</v>
      </c>
      <c r="R18" s="6">
        <v>2.5318219999999998E-4</v>
      </c>
      <c r="S18" s="9">
        <v>101.51857010000001</v>
      </c>
      <c r="T18" s="9">
        <v>8546.4699999999993</v>
      </c>
      <c r="U18" s="9">
        <v>3876.9388690000001</v>
      </c>
      <c r="V18" s="9">
        <v>329764.53999999998</v>
      </c>
    </row>
    <row r="19" spans="1:22" x14ac:dyDescent="0.35">
      <c r="A19" s="5" t="s">
        <v>39</v>
      </c>
      <c r="B19" s="6">
        <v>0.28342000000000001</v>
      </c>
      <c r="C19" s="7">
        <v>5.1400000000000001E-2</v>
      </c>
      <c r="D19" s="8" t="s">
        <v>40</v>
      </c>
      <c r="E19" s="9">
        <v>229.9493282</v>
      </c>
      <c r="F19" s="9">
        <v>436772.30849999998</v>
      </c>
      <c r="G19" s="6">
        <v>0.28262999999999999</v>
      </c>
      <c r="H19" s="7">
        <v>5.8106444000000004E-3</v>
      </c>
      <c r="I19" s="9">
        <v>146.8152925</v>
      </c>
      <c r="J19" s="9">
        <v>376040.10849999997</v>
      </c>
      <c r="K19" s="9">
        <v>519.46603900000002</v>
      </c>
      <c r="L19" s="6">
        <f t="shared" si="0"/>
        <v>0.64026206492081783</v>
      </c>
      <c r="M19" s="9">
        <v>1116177.6939999999</v>
      </c>
      <c r="N19" s="6">
        <v>0</v>
      </c>
      <c r="O19" s="9">
        <v>0</v>
      </c>
      <c r="P19" s="9">
        <v>291.86742500000003</v>
      </c>
      <c r="Q19" s="6">
        <v>0.12509999999999999</v>
      </c>
      <c r="R19" s="6">
        <v>4.7870638E-2</v>
      </c>
      <c r="S19" s="9">
        <v>101.5012502</v>
      </c>
      <c r="T19" s="9">
        <v>60732.2</v>
      </c>
      <c r="U19" s="9">
        <v>811.33346400000005</v>
      </c>
      <c r="V19" s="9">
        <v>498471.88</v>
      </c>
    </row>
    <row r="20" spans="1:22" x14ac:dyDescent="0.35">
      <c r="A20" s="5" t="s">
        <v>41</v>
      </c>
      <c r="B20" s="6">
        <v>0.44284000000000001</v>
      </c>
      <c r="C20" s="7">
        <v>2.5600000000000001E-2</v>
      </c>
      <c r="D20" s="8" t="s">
        <v>42</v>
      </c>
      <c r="E20" s="9">
        <v>6835.9482820000003</v>
      </c>
      <c r="F20" s="9">
        <v>340990.46049999999</v>
      </c>
      <c r="G20" s="6">
        <v>3.8240000000000003E-2</v>
      </c>
      <c r="H20" s="7">
        <v>9.6350878000000008E-3</v>
      </c>
      <c r="I20" s="9">
        <v>216.87054850000001</v>
      </c>
      <c r="J20" s="9">
        <v>53747.510520000003</v>
      </c>
      <c r="K20" s="9">
        <v>5671.1844460000002</v>
      </c>
      <c r="L20" s="6">
        <f t="shared" si="0"/>
        <v>0.36738676108988216</v>
      </c>
      <c r="M20" s="9">
        <v>844358.34389999998</v>
      </c>
      <c r="N20" s="6">
        <v>0</v>
      </c>
      <c r="O20" s="9">
        <v>0</v>
      </c>
      <c r="P20" s="9">
        <v>9765.3664769999996</v>
      </c>
      <c r="Q20" s="6">
        <v>0.43490000000000001</v>
      </c>
      <c r="R20" s="6">
        <v>2.2108901100000002E-2</v>
      </c>
      <c r="S20" s="9">
        <v>6713.3952870000003</v>
      </c>
      <c r="T20" s="9">
        <v>287242.95</v>
      </c>
      <c r="U20" s="9">
        <v>15436.55092</v>
      </c>
      <c r="V20" s="9">
        <v>834009.66</v>
      </c>
    </row>
    <row r="21" spans="1:22" x14ac:dyDescent="0.35">
      <c r="A21" s="5" t="s">
        <v>43</v>
      </c>
      <c r="B21" s="6">
        <v>0.14696000000000001</v>
      </c>
      <c r="C21" s="7">
        <v>1.2699999999999999E-2</v>
      </c>
      <c r="D21" s="8" t="s">
        <v>44</v>
      </c>
      <c r="E21" s="9">
        <v>384.17366509999999</v>
      </c>
      <c r="F21" s="9">
        <v>23958.50938</v>
      </c>
      <c r="G21" s="6">
        <v>8.7709999999999996E-2</v>
      </c>
      <c r="H21" s="7">
        <v>0</v>
      </c>
      <c r="I21" s="9">
        <v>229.3033815</v>
      </c>
      <c r="J21" s="9">
        <v>13647.659379999999</v>
      </c>
      <c r="K21" s="9">
        <v>2614.205492</v>
      </c>
      <c r="L21" s="6">
        <f t="shared" si="0"/>
        <v>1</v>
      </c>
      <c r="M21" s="9">
        <v>446419.83679999999</v>
      </c>
      <c r="N21" s="10" t="s">
        <v>53</v>
      </c>
      <c r="O21" s="10" t="s">
        <v>53</v>
      </c>
      <c r="P21" s="10" t="s">
        <v>53</v>
      </c>
      <c r="Q21" s="6">
        <v>6.4939999999999998E-2</v>
      </c>
      <c r="R21" s="6">
        <v>1.2669711199999999E-2</v>
      </c>
      <c r="S21" s="9">
        <v>169.7607395</v>
      </c>
      <c r="T21" s="9">
        <v>10310.85</v>
      </c>
      <c r="U21" s="9">
        <v>2614.205492</v>
      </c>
      <c r="V21" s="9">
        <v>207874.51</v>
      </c>
    </row>
    <row r="22" spans="1:22" x14ac:dyDescent="0.35">
      <c r="A22" s="5" t="s">
        <v>45</v>
      </c>
      <c r="B22" s="6">
        <v>0.14238000000000001</v>
      </c>
      <c r="C22" s="7">
        <v>1.15E-2</v>
      </c>
      <c r="D22" s="8" t="s">
        <v>46</v>
      </c>
      <c r="E22" s="9">
        <v>2282.0638049999998</v>
      </c>
      <c r="F22" s="9">
        <v>186707.49160000001</v>
      </c>
      <c r="G22" s="6">
        <v>8.7400000000000005E-2</v>
      </c>
      <c r="H22" s="7">
        <v>5.3193004E-3</v>
      </c>
      <c r="I22" s="9">
        <v>519.99208580000004</v>
      </c>
      <c r="J22" s="9">
        <v>90547.931620000003</v>
      </c>
      <c r="K22" s="9">
        <v>5949.8787789999997</v>
      </c>
      <c r="L22" s="6">
        <f t="shared" si="0"/>
        <v>0.37122493381301891</v>
      </c>
      <c r="M22" s="9">
        <v>1446893.8330000001</v>
      </c>
      <c r="N22" s="6">
        <v>0</v>
      </c>
      <c r="O22" s="9">
        <v>0</v>
      </c>
      <c r="P22" s="9">
        <v>10077.812889999999</v>
      </c>
      <c r="Q22" s="6">
        <v>0.11362999999999999</v>
      </c>
      <c r="R22" s="6">
        <v>9.5669310000000007E-3</v>
      </c>
      <c r="S22" s="9">
        <v>1821.156133</v>
      </c>
      <c r="T22" s="9">
        <v>96159.56</v>
      </c>
      <c r="U22" s="9">
        <v>16027.69167</v>
      </c>
      <c r="V22" s="9">
        <v>728222.33</v>
      </c>
    </row>
    <row r="23" spans="1:22" x14ac:dyDescent="0.35">
      <c r="A23" s="5" t="s">
        <v>47</v>
      </c>
      <c r="B23" s="6">
        <v>0.11839</v>
      </c>
      <c r="C23" s="7">
        <v>1.7299999999999999E-2</v>
      </c>
      <c r="D23" s="8" t="s">
        <v>48</v>
      </c>
      <c r="E23" s="9">
        <v>530.02294879999999</v>
      </c>
      <c r="F23" s="9">
        <v>162527.16099999999</v>
      </c>
      <c r="G23" s="6">
        <v>0.18931999999999999</v>
      </c>
      <c r="H23" s="7">
        <v>2.8341088300000001E-2</v>
      </c>
      <c r="I23" s="9">
        <v>386.52555580000001</v>
      </c>
      <c r="J23" s="9">
        <v>126033.981</v>
      </c>
      <c r="K23" s="9">
        <v>2041.624732</v>
      </c>
      <c r="L23" s="6">
        <f t="shared" si="0"/>
        <v>0.45601629145103728</v>
      </c>
      <c r="M23" s="9">
        <v>914727.21</v>
      </c>
      <c r="N23" s="6">
        <v>0</v>
      </c>
      <c r="O23" s="9">
        <v>0</v>
      </c>
      <c r="P23" s="9">
        <v>2435.4625350000001</v>
      </c>
      <c r="Q23" s="6">
        <v>3.508E-2</v>
      </c>
      <c r="R23" s="6">
        <v>4.4476131999999996E-3</v>
      </c>
      <c r="S23" s="9">
        <v>157.0567557</v>
      </c>
      <c r="T23" s="9">
        <v>36493.18</v>
      </c>
      <c r="U23" s="9">
        <v>4477.0872669999999</v>
      </c>
      <c r="V23" s="9">
        <v>534171.42000000004</v>
      </c>
    </row>
    <row r="24" spans="1:22" x14ac:dyDescent="0.35">
      <c r="A24" s="5" t="s">
        <v>49</v>
      </c>
      <c r="B24" s="6">
        <v>0.21726000000000001</v>
      </c>
      <c r="C24" s="7">
        <v>1.04E-2</v>
      </c>
      <c r="D24" s="8" t="s">
        <v>50</v>
      </c>
      <c r="E24" s="9">
        <v>1566.2757590000001</v>
      </c>
      <c r="F24" s="9">
        <v>55006.515299999999</v>
      </c>
      <c r="G24" s="6">
        <v>0.38714999999999999</v>
      </c>
      <c r="H24" s="7">
        <v>5.2533594999999997E-3</v>
      </c>
      <c r="I24" s="9">
        <v>1134.117921</v>
      </c>
      <c r="J24" s="9">
        <v>41336.105300000003</v>
      </c>
      <c r="K24" s="9">
        <v>2929.3882239999998</v>
      </c>
      <c r="L24" s="6">
        <f t="shared" si="0"/>
        <v>0.40634457709698529</v>
      </c>
      <c r="M24" s="9">
        <v>570567.50670000003</v>
      </c>
      <c r="N24" s="6">
        <v>0</v>
      </c>
      <c r="O24" s="9">
        <v>0</v>
      </c>
      <c r="P24" s="9">
        <v>4279.7352369999999</v>
      </c>
      <c r="Q24" s="6">
        <v>7.1139999999999995E-2</v>
      </c>
      <c r="R24" s="6">
        <v>8.3055460000000005E-3</v>
      </c>
      <c r="S24" s="9">
        <v>512.83561589999999</v>
      </c>
      <c r="T24" s="9">
        <v>13670.41</v>
      </c>
      <c r="U24" s="9">
        <v>7209.1234610000001</v>
      </c>
      <c r="V24" s="9">
        <v>526688.81000000006</v>
      </c>
    </row>
    <row r="25" spans="1:22" x14ac:dyDescent="0.35">
      <c r="A25" s="5" t="s">
        <v>51</v>
      </c>
      <c r="B25" s="6">
        <v>0.10249</v>
      </c>
      <c r="C25" s="7">
        <v>8.5000000000000006E-3</v>
      </c>
      <c r="D25" s="8" t="s">
        <v>52</v>
      </c>
      <c r="E25" s="9">
        <v>30.565898820000001</v>
      </c>
      <c r="F25" s="9">
        <v>23370.715</v>
      </c>
      <c r="G25" s="6">
        <v>2.452E-2</v>
      </c>
      <c r="H25" s="7">
        <v>0</v>
      </c>
      <c r="I25" s="9">
        <v>7.3138007800000002</v>
      </c>
      <c r="J25" s="9">
        <v>12524.625</v>
      </c>
      <c r="K25" s="9">
        <v>298.220842</v>
      </c>
      <c r="L25" s="6">
        <f t="shared" si="0"/>
        <v>1</v>
      </c>
      <c r="M25" s="9">
        <v>521129.51</v>
      </c>
      <c r="N25" s="10" t="s">
        <v>53</v>
      </c>
      <c r="O25" s="10" t="s">
        <v>53</v>
      </c>
      <c r="P25" s="10" t="s">
        <v>53</v>
      </c>
      <c r="Q25" s="6">
        <v>7.9930000000000001E-2</v>
      </c>
      <c r="R25" s="6">
        <v>8.4653543000000001E-3</v>
      </c>
      <c r="S25" s="9">
        <v>23.83668758</v>
      </c>
      <c r="T25" s="9">
        <v>10846.09</v>
      </c>
      <c r="U25" s="9">
        <v>298.220842</v>
      </c>
      <c r="V25" s="9">
        <v>160793.51</v>
      </c>
    </row>
  </sheetData>
  <mergeCells count="11">
    <mergeCell ref="A1:V1"/>
    <mergeCell ref="A2:V2"/>
    <mergeCell ref="A3:V3"/>
    <mergeCell ref="A4:V4"/>
    <mergeCell ref="A5:V5"/>
    <mergeCell ref="A6:V6"/>
    <mergeCell ref="A7:A8"/>
    <mergeCell ref="B7:F7"/>
    <mergeCell ref="G7:M7"/>
    <mergeCell ref="N7:P7"/>
    <mergeCell ref="Q7:V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Center For Medicaid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Nicholas Bonomo</dc:creator>
  <cp:lastModifiedBy>Hugh Gilmore</cp:lastModifiedBy>
  <dcterms:created xsi:type="dcterms:W3CDTF">2021-10-22T18:29:22Z</dcterms:created>
  <dcterms:modified xsi:type="dcterms:W3CDTF">2022-01-13T14:00:18Z</dcterms:modified>
</cp:coreProperties>
</file>